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colomesd-my.sharepoint.com/personal/city_colomesd_org/Documents/Annual Reports/"/>
    </mc:Choice>
  </mc:AlternateContent>
  <xr:revisionPtr revIDLastSave="1" documentId="8_{87224761-F451-48AA-9FE1-1B8C5E4B0589}" xr6:coauthVersionLast="47" xr6:coauthVersionMax="47" xr10:uidLastSave="{8C0E248E-4596-4503-9FDD-8234D553076E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29" i="1"/>
  <c r="F51" i="1" l="1"/>
  <c r="F56" i="1" s="1"/>
  <c r="D68" i="1"/>
  <c r="E68" i="1"/>
  <c r="G68" i="1"/>
  <c r="H68" i="1"/>
  <c r="I68" i="1"/>
  <c r="J65" i="1"/>
  <c r="J66" i="1"/>
  <c r="J67" i="1"/>
  <c r="J64" i="1"/>
  <c r="C68" i="1"/>
  <c r="J54" i="1"/>
  <c r="J50" i="1"/>
  <c r="J49" i="1"/>
  <c r="D47" i="1"/>
  <c r="E47" i="1"/>
  <c r="G47" i="1"/>
  <c r="H47" i="1"/>
  <c r="I47" i="1"/>
  <c r="C47" i="1"/>
  <c r="J46" i="1"/>
  <c r="J45" i="1"/>
  <c r="J44" i="1"/>
  <c r="J41" i="1"/>
  <c r="J40" i="1"/>
  <c r="J39" i="1"/>
  <c r="J38" i="1"/>
  <c r="J37" i="1"/>
  <c r="J36" i="1"/>
  <c r="J35" i="1"/>
  <c r="J34" i="1"/>
  <c r="J33" i="1"/>
  <c r="J32" i="1"/>
  <c r="D29" i="1"/>
  <c r="E29" i="1"/>
  <c r="G29" i="1"/>
  <c r="H29" i="1"/>
  <c r="I29" i="1"/>
  <c r="C29" i="1"/>
  <c r="J28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0" i="1"/>
  <c r="I51" i="1" l="1"/>
  <c r="I56" i="1" s="1"/>
  <c r="J68" i="1"/>
  <c r="C51" i="1"/>
  <c r="C56" i="1" s="1"/>
  <c r="J47" i="1"/>
  <c r="H51" i="1"/>
  <c r="H56" i="1" s="1"/>
  <c r="G51" i="1"/>
  <c r="G56" i="1" s="1"/>
  <c r="E51" i="1"/>
  <c r="E56" i="1" s="1"/>
  <c r="D51" i="1"/>
  <c r="D56" i="1" s="1"/>
  <c r="J29" i="1"/>
  <c r="J51" i="1" l="1"/>
  <c r="J56" i="1" s="1"/>
</calcChain>
</file>

<file path=xl/sharedStrings.xml><?xml version="1.0" encoding="utf-8"?>
<sst xmlns="http://schemas.openxmlformats.org/spreadsheetml/2006/main" count="86" uniqueCount="76">
  <si>
    <t>Receipts (Source):</t>
  </si>
  <si>
    <t>311-319</t>
  </si>
  <si>
    <t>Property Taxes</t>
  </si>
  <si>
    <t>Sales Tax</t>
  </si>
  <si>
    <t>Other Taxes</t>
  </si>
  <si>
    <t>Federal Grants</t>
  </si>
  <si>
    <t>Bank Franchise Tax</t>
  </si>
  <si>
    <t>Liquor Tax Reversion</t>
  </si>
  <si>
    <t>Local Government Highway and Bridge Fund</t>
  </si>
  <si>
    <t>County Road Tax (25%)</t>
  </si>
  <si>
    <t>331-339</t>
  </si>
  <si>
    <t>Other Intergovernmental Revenue</t>
  </si>
  <si>
    <t>341-349</t>
  </si>
  <si>
    <t>Charges for Goods and Services</t>
  </si>
  <si>
    <t>Investment Earnings</t>
  </si>
  <si>
    <t>Rentals</t>
  </si>
  <si>
    <t>363-369</t>
  </si>
  <si>
    <t>Other Revenues</t>
  </si>
  <si>
    <t>ENTERPRISE FUNDS</t>
  </si>
  <si>
    <t>372-389</t>
  </si>
  <si>
    <t>Enterprise Operating Revenue</t>
  </si>
  <si>
    <t>Total Receipts</t>
  </si>
  <si>
    <t>General</t>
  </si>
  <si>
    <t>Fund</t>
  </si>
  <si>
    <t>BBB</t>
  </si>
  <si>
    <t>Tax Fund</t>
  </si>
  <si>
    <t>Perpetual</t>
  </si>
  <si>
    <t>Water</t>
  </si>
  <si>
    <t>Sewer</t>
  </si>
  <si>
    <t>Water Deposit</t>
  </si>
  <si>
    <t>Enterprise Funds</t>
  </si>
  <si>
    <t>Total</t>
  </si>
  <si>
    <t>Licenses and Permits</t>
  </si>
  <si>
    <t>Prorate License Fees</t>
  </si>
  <si>
    <t>Disbursements (Function):</t>
  </si>
  <si>
    <t>411-419</t>
  </si>
  <si>
    <t>General Government</t>
  </si>
  <si>
    <t>Fire</t>
  </si>
  <si>
    <t>Highway and Streets</t>
  </si>
  <si>
    <t>Sanitation</t>
  </si>
  <si>
    <t>Cemeteries</t>
  </si>
  <si>
    <t>433-439</t>
  </si>
  <si>
    <t>Other Public Works</t>
  </si>
  <si>
    <t>441-449</t>
  </si>
  <si>
    <t>Health and Welfare</t>
  </si>
  <si>
    <t>451-459</t>
  </si>
  <si>
    <t>Culture-Recreation</t>
  </si>
  <si>
    <t>461-469</t>
  </si>
  <si>
    <t>Conservation and Development</t>
  </si>
  <si>
    <t>490-493</t>
  </si>
  <si>
    <t>Miscellaneous</t>
  </si>
  <si>
    <t>Personal Services</t>
  </si>
  <si>
    <t>Other Expenses</t>
  </si>
  <si>
    <t>Supplies and Materials</t>
  </si>
  <si>
    <t>Total Disbursements</t>
  </si>
  <si>
    <t>Debt Service-Principal</t>
  </si>
  <si>
    <t>Debt Service-Interest</t>
  </si>
  <si>
    <t>Subtotal of Receipts, Disbursements and Transfers</t>
  </si>
  <si>
    <t>RESTATED FUND CASH BALANCE,</t>
  </si>
  <si>
    <t>FUND CASH BALANCE</t>
  </si>
  <si>
    <t>MUNICIPALITY OF COLOME</t>
  </si>
  <si>
    <t>STATEMENT OF RECEIPTS, DISBURSEMENTS AND CHANGES IN FUND CASH BALANCES</t>
  </si>
  <si>
    <t>ALL FUNDS</t>
  </si>
  <si>
    <t>STATEMENT OF FUND CASH BALANCES</t>
  </si>
  <si>
    <t>Cash Assets:</t>
  </si>
  <si>
    <t>Cash in Checking Accounts</t>
  </si>
  <si>
    <t>Passbook Savings</t>
  </si>
  <si>
    <t>Savings Cerificates</t>
  </si>
  <si>
    <t>101 FUND CASH BALANCES</t>
  </si>
  <si>
    <t>Municipal funds are deposited or invested with the following depositories: First Fidelity Bank, Colome SD</t>
  </si>
  <si>
    <t>TOTAL</t>
  </si>
  <si>
    <t>Motor Vehicle Licenses (5%)</t>
  </si>
  <si>
    <t>Change and Petty Cash</t>
  </si>
  <si>
    <t>For the Year Ended December 31, 2022</t>
  </si>
  <si>
    <t>January 1,2022</t>
  </si>
  <si>
    <t>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</si>
</sst>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Fill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3" fontId="0" fillId="0" borderId="2" xfId="1" applyFont="1" applyFill="1" applyBorder="1"/>
    <xf numFmtId="15" fontId="0" fillId="0" borderId="0" xfId="0" quotePrefix="1" applyNumberFormat="1"/>
    <xf numFmtId="0" fontId="0" fillId="0" borderId="0" xfId="0" quotePrefix="1"/>
    <xf numFmtId="43" fontId="0" fillId="0" borderId="3" xfId="1" applyFont="1" applyFill="1" applyBorder="1"/>
    <xf numFmtId="0" fontId="0" fillId="0" borderId="0" xfId="0" applyAlignment="1">
      <alignment horizontal="center"/>
    </xf>
    <xf numFmtId="15" fontId="0" fillId="0" borderId="0" xfId="0" quotePrefix="1" applyNumberFormat="1" applyAlignment="1">
      <alignment horizontal="center"/>
    </xf>
    <xf numFmtId="43" fontId="0" fillId="0" borderId="0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tabSelected="1" zoomScaleNormal="100" workbookViewId="0">
      <pane ySplit="8" topLeftCell="A54" activePane="bottomLeft" state="frozen"/>
      <selection pane="bottomLeft" activeCell="L59" sqref="L59"/>
    </sheetView>
  </sheetViews>
  <sheetFormatPr defaultRowHeight="15" x14ac:dyDescent="0.25"/>
  <cols>
    <col min="2" max="2" width="39.85546875" customWidth="1"/>
    <col min="3" max="6" width="12.7109375" style="2" customWidth="1"/>
    <col min="7" max="7" width="14.28515625" style="2" customWidth="1"/>
    <col min="8" max="8" width="14" style="2" customWidth="1"/>
    <col min="9" max="9" width="14.85546875" style="2" customWidth="1"/>
    <col min="10" max="10" width="15.28515625" style="2" customWidth="1"/>
    <col min="11" max="16" width="12.7109375" style="2" customWidth="1"/>
  </cols>
  <sheetData>
    <row r="1" spans="1:10" x14ac:dyDescent="0.25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61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 t="s">
        <v>62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1" t="s">
        <v>73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F6" s="13" t="s">
        <v>30</v>
      </c>
      <c r="G6" s="13"/>
      <c r="H6" s="13"/>
      <c r="I6" s="13"/>
    </row>
    <row r="7" spans="1:10" x14ac:dyDescent="0.25">
      <c r="C7" s="4" t="s">
        <v>22</v>
      </c>
      <c r="D7" s="3" t="s">
        <v>24</v>
      </c>
      <c r="E7" s="3" t="s">
        <v>26</v>
      </c>
      <c r="F7" s="3" t="s">
        <v>39</v>
      </c>
      <c r="G7" s="4" t="s">
        <v>27</v>
      </c>
      <c r="H7" s="4" t="s">
        <v>28</v>
      </c>
      <c r="I7" s="4" t="s">
        <v>29</v>
      </c>
    </row>
    <row r="8" spans="1:10" x14ac:dyDescent="0.25">
      <c r="C8" s="5" t="s">
        <v>23</v>
      </c>
      <c r="D8" s="5" t="s">
        <v>25</v>
      </c>
      <c r="E8" s="5" t="s">
        <v>23</v>
      </c>
      <c r="F8" s="5" t="s">
        <v>23</v>
      </c>
      <c r="G8" s="5" t="s">
        <v>23</v>
      </c>
      <c r="H8" s="5" t="s">
        <v>23</v>
      </c>
      <c r="I8" s="5" t="s">
        <v>23</v>
      </c>
      <c r="J8" s="5" t="s">
        <v>31</v>
      </c>
    </row>
    <row r="9" spans="1:10" x14ac:dyDescent="0.25">
      <c r="A9" t="s">
        <v>0</v>
      </c>
    </row>
    <row r="10" spans="1:10" x14ac:dyDescent="0.25">
      <c r="A10" s="1">
        <v>311</v>
      </c>
      <c r="B10" t="s">
        <v>2</v>
      </c>
      <c r="C10" s="2">
        <v>53981.88</v>
      </c>
      <c r="J10" s="2">
        <f>SUM(C10:I10)</f>
        <v>53981.88</v>
      </c>
    </row>
    <row r="11" spans="1:10" x14ac:dyDescent="0.25">
      <c r="A11" s="1">
        <v>313</v>
      </c>
      <c r="B11" t="s">
        <v>3</v>
      </c>
      <c r="C11" s="2">
        <v>95739.9</v>
      </c>
      <c r="J11" s="2">
        <f t="shared" ref="J11:J25" si="0">SUM(C11:I11)</f>
        <v>95739.9</v>
      </c>
    </row>
    <row r="12" spans="1:10" x14ac:dyDescent="0.25">
      <c r="A12" s="1" t="s">
        <v>1</v>
      </c>
      <c r="B12" t="s">
        <v>4</v>
      </c>
      <c r="C12" s="2">
        <v>641.63</v>
      </c>
      <c r="D12" s="2">
        <v>8427.36</v>
      </c>
      <c r="J12" s="2">
        <f t="shared" si="0"/>
        <v>9068.99</v>
      </c>
    </row>
    <row r="13" spans="1:10" x14ac:dyDescent="0.25">
      <c r="A13" s="1">
        <v>320</v>
      </c>
      <c r="B13" t="s">
        <v>32</v>
      </c>
      <c r="C13" s="2">
        <v>4078.5</v>
      </c>
      <c r="J13" s="2">
        <f t="shared" si="0"/>
        <v>4078.5</v>
      </c>
    </row>
    <row r="14" spans="1:10" x14ac:dyDescent="0.25">
      <c r="A14" s="1">
        <v>331</v>
      </c>
      <c r="B14" t="s">
        <v>5</v>
      </c>
      <c r="J14" s="2">
        <f t="shared" si="0"/>
        <v>0</v>
      </c>
    </row>
    <row r="15" spans="1:10" x14ac:dyDescent="0.25">
      <c r="A15" s="1">
        <v>335.1</v>
      </c>
      <c r="B15" t="s">
        <v>6</v>
      </c>
      <c r="C15" s="2">
        <v>858.52</v>
      </c>
      <c r="J15" s="2">
        <f t="shared" si="0"/>
        <v>858.52</v>
      </c>
    </row>
    <row r="16" spans="1:10" x14ac:dyDescent="0.25">
      <c r="A16" s="1">
        <v>335.2</v>
      </c>
      <c r="B16" t="s">
        <v>33</v>
      </c>
      <c r="C16" s="2">
        <v>2393.19</v>
      </c>
      <c r="J16" s="2">
        <f t="shared" si="0"/>
        <v>2393.19</v>
      </c>
    </row>
    <row r="17" spans="1:10" x14ac:dyDescent="0.25">
      <c r="A17" s="1">
        <v>335.3</v>
      </c>
      <c r="B17" t="s">
        <v>7</v>
      </c>
      <c r="C17" s="2">
        <v>2319.4</v>
      </c>
      <c r="J17" s="2">
        <f t="shared" si="0"/>
        <v>2319.4</v>
      </c>
    </row>
    <row r="18" spans="1:10" x14ac:dyDescent="0.25">
      <c r="A18" s="1">
        <v>335.4</v>
      </c>
      <c r="B18" t="s">
        <v>71</v>
      </c>
      <c r="C18" s="2">
        <v>8758.7199999999993</v>
      </c>
      <c r="J18" s="2">
        <f t="shared" si="0"/>
        <v>8758.7199999999993</v>
      </c>
    </row>
    <row r="19" spans="1:10" x14ac:dyDescent="0.25">
      <c r="A19" s="1">
        <v>335.8</v>
      </c>
      <c r="B19" t="s">
        <v>8</v>
      </c>
      <c r="C19" s="2">
        <v>17080.59</v>
      </c>
      <c r="J19" s="2">
        <f t="shared" si="0"/>
        <v>17080.59</v>
      </c>
    </row>
    <row r="20" spans="1:10" x14ac:dyDescent="0.25">
      <c r="A20" s="1">
        <v>338.1</v>
      </c>
      <c r="B20" t="s">
        <v>9</v>
      </c>
      <c r="C20" s="2">
        <v>346.97</v>
      </c>
      <c r="J20" s="2">
        <f t="shared" si="0"/>
        <v>346.97</v>
      </c>
    </row>
    <row r="21" spans="1:10" x14ac:dyDescent="0.25">
      <c r="A21" s="1" t="s">
        <v>10</v>
      </c>
      <c r="B21" t="s">
        <v>11</v>
      </c>
      <c r="G21" s="2">
        <v>25318.43</v>
      </c>
      <c r="H21" s="2">
        <v>282.7</v>
      </c>
      <c r="J21" s="2">
        <f t="shared" si="0"/>
        <v>25601.13</v>
      </c>
    </row>
    <row r="22" spans="1:10" x14ac:dyDescent="0.25">
      <c r="A22" s="1" t="s">
        <v>12</v>
      </c>
      <c r="B22" t="s">
        <v>13</v>
      </c>
      <c r="C22" s="2">
        <v>500</v>
      </c>
      <c r="J22" s="2">
        <f t="shared" si="0"/>
        <v>500</v>
      </c>
    </row>
    <row r="23" spans="1:10" x14ac:dyDescent="0.25">
      <c r="A23" s="1">
        <v>361</v>
      </c>
      <c r="B23" t="s">
        <v>14</v>
      </c>
      <c r="C23" s="2">
        <v>2016.11</v>
      </c>
      <c r="E23" s="2">
        <v>60.06</v>
      </c>
      <c r="G23" s="2">
        <v>158.88999999999999</v>
      </c>
      <c r="H23" s="2">
        <v>1.78</v>
      </c>
      <c r="J23" s="2">
        <f t="shared" si="0"/>
        <v>2236.84</v>
      </c>
    </row>
    <row r="24" spans="1:10" x14ac:dyDescent="0.25">
      <c r="A24" s="1">
        <v>362</v>
      </c>
      <c r="B24" t="s">
        <v>15</v>
      </c>
      <c r="C24" s="2">
        <v>6600</v>
      </c>
      <c r="J24" s="2">
        <f t="shared" si="0"/>
        <v>6600</v>
      </c>
    </row>
    <row r="25" spans="1:10" x14ac:dyDescent="0.25">
      <c r="A25" s="1" t="s">
        <v>16</v>
      </c>
      <c r="B25" t="s">
        <v>17</v>
      </c>
      <c r="C25" s="2">
        <v>35796.76</v>
      </c>
      <c r="E25" s="2">
        <v>700</v>
      </c>
      <c r="F25" s="2">
        <v>414.71</v>
      </c>
      <c r="G25" s="2">
        <v>50000</v>
      </c>
      <c r="J25" s="2">
        <f t="shared" si="0"/>
        <v>86911.47</v>
      </c>
    </row>
    <row r="26" spans="1:10" ht="8.25" customHeight="1" x14ac:dyDescent="0.25">
      <c r="A26" s="1"/>
    </row>
    <row r="27" spans="1:10" x14ac:dyDescent="0.25">
      <c r="A27" s="6" t="s">
        <v>18</v>
      </c>
    </row>
    <row r="28" spans="1:10" x14ac:dyDescent="0.25">
      <c r="A28" s="1" t="s">
        <v>19</v>
      </c>
      <c r="B28" t="s">
        <v>20</v>
      </c>
      <c r="F28" s="2">
        <v>65782.289999999994</v>
      </c>
      <c r="G28" s="2">
        <v>63888.01</v>
      </c>
      <c r="H28" s="2">
        <v>46682.22</v>
      </c>
      <c r="I28" s="2">
        <v>1995.04</v>
      </c>
      <c r="J28" s="2">
        <f t="shared" ref="J28" si="1">SUM(C28:I28)</f>
        <v>178347.56</v>
      </c>
    </row>
    <row r="29" spans="1:10" x14ac:dyDescent="0.25">
      <c r="A29" s="6" t="s">
        <v>21</v>
      </c>
      <c r="C29" s="7">
        <f>SUM(C10:C28)</f>
        <v>231112.16999999998</v>
      </c>
      <c r="D29" s="7">
        <f t="shared" ref="D29:J29" si="2">SUM(D10:D28)</f>
        <v>8427.36</v>
      </c>
      <c r="E29" s="7">
        <f t="shared" si="2"/>
        <v>760.06</v>
      </c>
      <c r="F29" s="7">
        <f t="shared" si="2"/>
        <v>66197</v>
      </c>
      <c r="G29" s="7">
        <f t="shared" si="2"/>
        <v>139365.33000000002</v>
      </c>
      <c r="H29" s="7">
        <f t="shared" si="2"/>
        <v>46966.700000000004</v>
      </c>
      <c r="I29" s="7">
        <f t="shared" si="2"/>
        <v>1995.04</v>
      </c>
      <c r="J29" s="7">
        <f t="shared" si="2"/>
        <v>494823.66</v>
      </c>
    </row>
    <row r="30" spans="1:10" ht="9.75" customHeight="1" x14ac:dyDescent="0.25">
      <c r="A30" s="1"/>
    </row>
    <row r="31" spans="1:10" x14ac:dyDescent="0.25">
      <c r="A31" s="6" t="s">
        <v>34</v>
      </c>
    </row>
    <row r="32" spans="1:10" x14ac:dyDescent="0.25">
      <c r="A32" s="1" t="s">
        <v>35</v>
      </c>
      <c r="B32" t="s">
        <v>36</v>
      </c>
      <c r="C32" s="2">
        <v>99800.4</v>
      </c>
      <c r="J32" s="2">
        <f t="shared" ref="J32:J41" si="3">SUM(C32:I32)</f>
        <v>99800.4</v>
      </c>
    </row>
    <row r="33" spans="1:10" x14ac:dyDescent="0.25">
      <c r="A33" s="1">
        <v>422</v>
      </c>
      <c r="B33" t="s">
        <v>37</v>
      </c>
      <c r="C33" s="2">
        <v>15000</v>
      </c>
      <c r="J33" s="2">
        <f t="shared" si="3"/>
        <v>15000</v>
      </c>
    </row>
    <row r="34" spans="1:10" x14ac:dyDescent="0.25">
      <c r="A34" s="1">
        <v>431</v>
      </c>
      <c r="B34" t="s">
        <v>38</v>
      </c>
      <c r="C34" s="2">
        <v>84448.15</v>
      </c>
      <c r="J34" s="2">
        <f t="shared" si="3"/>
        <v>84448.15</v>
      </c>
    </row>
    <row r="35" spans="1:10" x14ac:dyDescent="0.25">
      <c r="A35" s="1">
        <v>432</v>
      </c>
      <c r="B35" t="s">
        <v>39</v>
      </c>
      <c r="J35" s="2">
        <f t="shared" si="3"/>
        <v>0</v>
      </c>
    </row>
    <row r="36" spans="1:10" x14ac:dyDescent="0.25">
      <c r="A36" s="1">
        <v>437</v>
      </c>
      <c r="B36" t="s">
        <v>40</v>
      </c>
      <c r="C36" s="2">
        <v>11563.39</v>
      </c>
      <c r="J36" s="2">
        <f t="shared" si="3"/>
        <v>11563.39</v>
      </c>
    </row>
    <row r="37" spans="1:10" x14ac:dyDescent="0.25">
      <c r="A37" t="s">
        <v>41</v>
      </c>
      <c r="B37" t="s">
        <v>42</v>
      </c>
      <c r="C37" s="2">
        <v>385.57</v>
      </c>
      <c r="J37" s="2">
        <f t="shared" si="3"/>
        <v>385.57</v>
      </c>
    </row>
    <row r="38" spans="1:10" x14ac:dyDescent="0.25">
      <c r="A38" t="s">
        <v>43</v>
      </c>
      <c r="B38" t="s">
        <v>44</v>
      </c>
      <c r="J38" s="2">
        <f t="shared" si="3"/>
        <v>0</v>
      </c>
    </row>
    <row r="39" spans="1:10" x14ac:dyDescent="0.25">
      <c r="A39" t="s">
        <v>45</v>
      </c>
      <c r="B39" t="s">
        <v>46</v>
      </c>
      <c r="C39" s="2">
        <v>8459.31</v>
      </c>
      <c r="D39" s="2">
        <v>4000</v>
      </c>
      <c r="J39" s="2">
        <f t="shared" si="3"/>
        <v>12459.31</v>
      </c>
    </row>
    <row r="40" spans="1:10" x14ac:dyDescent="0.25">
      <c r="A40" t="s">
        <v>47</v>
      </c>
      <c r="B40" t="s">
        <v>48</v>
      </c>
      <c r="J40" s="2">
        <f t="shared" si="3"/>
        <v>0</v>
      </c>
    </row>
    <row r="41" spans="1:10" x14ac:dyDescent="0.25">
      <c r="A41" t="s">
        <v>49</v>
      </c>
      <c r="B41" t="s">
        <v>50</v>
      </c>
      <c r="C41" s="2">
        <v>450</v>
      </c>
      <c r="J41" s="2">
        <f t="shared" si="3"/>
        <v>450</v>
      </c>
    </row>
    <row r="42" spans="1:10" ht="7.5" customHeight="1" x14ac:dyDescent="0.25"/>
    <row r="43" spans="1:10" x14ac:dyDescent="0.25">
      <c r="A43" t="s">
        <v>18</v>
      </c>
    </row>
    <row r="44" spans="1:10" x14ac:dyDescent="0.25">
      <c r="A44" s="1">
        <v>410</v>
      </c>
      <c r="B44" t="s">
        <v>51</v>
      </c>
      <c r="G44" s="2">
        <v>8019.55</v>
      </c>
      <c r="H44" s="2">
        <v>4318.28</v>
      </c>
      <c r="J44" s="2">
        <f t="shared" ref="J44:J46" si="4">SUM(C44:I44)</f>
        <v>12337.83</v>
      </c>
    </row>
    <row r="45" spans="1:10" x14ac:dyDescent="0.25">
      <c r="A45" s="1">
        <v>420</v>
      </c>
      <c r="B45" t="s">
        <v>52</v>
      </c>
      <c r="F45" s="2">
        <v>59712.68</v>
      </c>
      <c r="G45" s="2">
        <v>96354.34</v>
      </c>
      <c r="H45" s="2">
        <v>84402.23</v>
      </c>
      <c r="I45" s="2">
        <v>1349.3</v>
      </c>
      <c r="J45" s="2">
        <f t="shared" si="4"/>
        <v>241818.55</v>
      </c>
    </row>
    <row r="46" spans="1:10" x14ac:dyDescent="0.25">
      <c r="A46" s="1">
        <v>426</v>
      </c>
      <c r="B46" t="s">
        <v>53</v>
      </c>
      <c r="G46" s="2">
        <v>5580.29</v>
      </c>
      <c r="H46" s="2">
        <v>1105.93</v>
      </c>
      <c r="J46" s="2">
        <f t="shared" si="4"/>
        <v>6686.22</v>
      </c>
    </row>
    <row r="47" spans="1:10" x14ac:dyDescent="0.25">
      <c r="A47" t="s">
        <v>54</v>
      </c>
      <c r="C47" s="7">
        <f>SUM(C32:C46)</f>
        <v>220106.82</v>
      </c>
      <c r="D47" s="7">
        <f t="shared" ref="D47:J47" si="5">SUM(D32:D46)</f>
        <v>4000</v>
      </c>
      <c r="E47" s="7">
        <f t="shared" si="5"/>
        <v>0</v>
      </c>
      <c r="F47" s="7">
        <f t="shared" si="5"/>
        <v>59712.68</v>
      </c>
      <c r="G47" s="7">
        <f t="shared" si="5"/>
        <v>109954.18</v>
      </c>
      <c r="H47" s="7">
        <f t="shared" si="5"/>
        <v>89826.439999999988</v>
      </c>
      <c r="I47" s="7">
        <f t="shared" si="5"/>
        <v>1349.3</v>
      </c>
      <c r="J47" s="7">
        <f t="shared" si="5"/>
        <v>484949.41999999993</v>
      </c>
    </row>
    <row r="48" spans="1:10" ht="6.75" customHeight="1" x14ac:dyDescent="0.25"/>
    <row r="49" spans="1:10" x14ac:dyDescent="0.25">
      <c r="A49" s="1">
        <v>441</v>
      </c>
      <c r="B49" t="s">
        <v>55</v>
      </c>
      <c r="G49" s="2">
        <v>17331.150000000001</v>
      </c>
      <c r="J49" s="2">
        <f t="shared" ref="J49:J50" si="6">SUM(C49:I49)</f>
        <v>17331.150000000001</v>
      </c>
    </row>
    <row r="50" spans="1:10" x14ac:dyDescent="0.25">
      <c r="A50" s="1">
        <v>442</v>
      </c>
      <c r="B50" t="s">
        <v>56</v>
      </c>
      <c r="G50" s="2">
        <v>4724.8500000000004</v>
      </c>
      <c r="J50" s="2">
        <f t="shared" si="6"/>
        <v>4724.8500000000004</v>
      </c>
    </row>
    <row r="51" spans="1:10" x14ac:dyDescent="0.25">
      <c r="A51" t="s">
        <v>57</v>
      </c>
      <c r="C51" s="7">
        <f>+C29-C47-C49-C50</f>
        <v>11005.349999999977</v>
      </c>
      <c r="D51" s="7">
        <f t="shared" ref="D51:J51" si="7">+D29-D47-D49-D50</f>
        <v>4427.3600000000006</v>
      </c>
      <c r="E51" s="7">
        <f t="shared" si="7"/>
        <v>760.06</v>
      </c>
      <c r="F51" s="7">
        <f t="shared" si="7"/>
        <v>6484.32</v>
      </c>
      <c r="G51" s="7">
        <f t="shared" si="7"/>
        <v>7355.1500000000215</v>
      </c>
      <c r="H51" s="7">
        <f t="shared" si="7"/>
        <v>-42859.739999999983</v>
      </c>
      <c r="I51" s="7">
        <f t="shared" si="7"/>
        <v>645.74</v>
      </c>
      <c r="J51" s="7">
        <f t="shared" si="7"/>
        <v>-12181.759999999953</v>
      </c>
    </row>
    <row r="52" spans="1:10" ht="9" customHeight="1" x14ac:dyDescent="0.25"/>
    <row r="53" spans="1:10" x14ac:dyDescent="0.25">
      <c r="A53" t="s">
        <v>58</v>
      </c>
    </row>
    <row r="54" spans="1:10" x14ac:dyDescent="0.25">
      <c r="A54" s="8" t="s">
        <v>74</v>
      </c>
      <c r="C54" s="2">
        <v>239925.51</v>
      </c>
      <c r="D54" s="2">
        <v>12436.34</v>
      </c>
      <c r="E54" s="2">
        <v>30763.66</v>
      </c>
      <c r="G54" s="2">
        <v>61555.62</v>
      </c>
      <c r="H54" s="2">
        <v>197209.69</v>
      </c>
      <c r="I54" s="2">
        <v>2000</v>
      </c>
      <c r="J54" s="2">
        <f>SUM(C54:I54)</f>
        <v>543890.82000000007</v>
      </c>
    </row>
    <row r="55" spans="1:10" x14ac:dyDescent="0.25">
      <c r="A55" t="s">
        <v>59</v>
      </c>
    </row>
    <row r="56" spans="1:10" ht="15.75" thickBot="1" x14ac:dyDescent="0.3">
      <c r="A56" s="9" t="s">
        <v>75</v>
      </c>
      <c r="C56" s="10">
        <f>+C51+C54</f>
        <v>250930.86</v>
      </c>
      <c r="D56" s="10">
        <f t="shared" ref="D56:J56" si="8">+D51+D54</f>
        <v>16863.7</v>
      </c>
      <c r="E56" s="10">
        <f t="shared" si="8"/>
        <v>31523.72</v>
      </c>
      <c r="F56" s="10">
        <f t="shared" si="8"/>
        <v>6484.32</v>
      </c>
      <c r="G56" s="10">
        <f t="shared" si="8"/>
        <v>68910.770000000019</v>
      </c>
      <c r="H56" s="10">
        <f t="shared" si="8"/>
        <v>154349.95000000001</v>
      </c>
      <c r="I56" s="10">
        <f t="shared" si="8"/>
        <v>2645.74</v>
      </c>
      <c r="J56" s="10">
        <f t="shared" si="8"/>
        <v>531709.06000000006</v>
      </c>
    </row>
    <row r="57" spans="1:10" ht="15.75" thickTop="1" x14ac:dyDescent="0.25"/>
    <row r="59" spans="1:10" x14ac:dyDescent="0.25">
      <c r="A59" s="11" t="s">
        <v>60</v>
      </c>
      <c r="B59" s="11"/>
      <c r="C59" s="11"/>
      <c r="D59" s="11"/>
      <c r="E59" s="11"/>
      <c r="F59" s="11"/>
      <c r="G59" s="11"/>
      <c r="H59" s="11"/>
      <c r="I59" s="11"/>
      <c r="J59" s="11"/>
    </row>
    <row r="60" spans="1:10" x14ac:dyDescent="0.25">
      <c r="A60" s="11" t="s">
        <v>63</v>
      </c>
      <c r="B60" s="11"/>
      <c r="C60" s="11"/>
      <c r="D60" s="11"/>
      <c r="E60" s="11"/>
      <c r="F60" s="11"/>
      <c r="G60" s="11"/>
      <c r="H60" s="11"/>
      <c r="I60" s="11"/>
      <c r="J60" s="11"/>
    </row>
    <row r="61" spans="1:10" x14ac:dyDescent="0.25">
      <c r="A61" s="11" t="s">
        <v>62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12" t="s">
        <v>75</v>
      </c>
      <c r="B62" s="11"/>
      <c r="C62" s="11"/>
      <c r="D62" s="11"/>
      <c r="E62" s="11"/>
      <c r="F62" s="11"/>
      <c r="G62" s="11"/>
      <c r="H62" s="11"/>
      <c r="I62" s="11"/>
      <c r="J62" s="11"/>
    </row>
    <row r="63" spans="1:10" x14ac:dyDescent="0.25">
      <c r="A63" t="s">
        <v>64</v>
      </c>
    </row>
    <row r="64" spans="1:10" x14ac:dyDescent="0.25">
      <c r="B64" t="s">
        <v>65</v>
      </c>
      <c r="C64" s="2">
        <v>28760.25</v>
      </c>
      <c r="J64" s="2">
        <f>SUM(C64:I64)</f>
        <v>28760.25</v>
      </c>
    </row>
    <row r="65" spans="1:10" x14ac:dyDescent="0.25">
      <c r="B65" t="s">
        <v>72</v>
      </c>
      <c r="C65" s="2">
        <v>120.01</v>
      </c>
      <c r="J65" s="2">
        <f t="shared" ref="J65:J67" si="9">SUM(C65:I65)</f>
        <v>120.01</v>
      </c>
    </row>
    <row r="66" spans="1:10" x14ac:dyDescent="0.25">
      <c r="B66" t="s">
        <v>66</v>
      </c>
      <c r="C66" s="2">
        <v>93412.33</v>
      </c>
      <c r="D66" s="2">
        <v>16863.7</v>
      </c>
      <c r="E66" s="2">
        <v>9197.85</v>
      </c>
      <c r="F66" s="2">
        <v>6484.32</v>
      </c>
      <c r="G66" s="2">
        <v>48527.87</v>
      </c>
      <c r="H66" s="2">
        <v>153456.65</v>
      </c>
      <c r="I66" s="2">
        <v>2645.74</v>
      </c>
      <c r="J66" s="2">
        <f t="shared" si="9"/>
        <v>330588.45999999996</v>
      </c>
    </row>
    <row r="67" spans="1:10" x14ac:dyDescent="0.25">
      <c r="B67" t="s">
        <v>67</v>
      </c>
      <c r="C67" s="2">
        <v>128638.27</v>
      </c>
      <c r="E67" s="2">
        <v>22325.87</v>
      </c>
      <c r="G67" s="2">
        <v>20382.900000000001</v>
      </c>
      <c r="H67" s="2">
        <v>893.3</v>
      </c>
      <c r="J67" s="2">
        <f t="shared" si="9"/>
        <v>172240.34</v>
      </c>
    </row>
    <row r="68" spans="1:10" ht="15.75" thickBot="1" x14ac:dyDescent="0.3">
      <c r="A68" t="s">
        <v>68</v>
      </c>
      <c r="C68" s="10">
        <f>SUM(C64:C67)</f>
        <v>250930.86</v>
      </c>
      <c r="D68" s="10">
        <f t="shared" ref="D68:J68" si="10">SUM(D64:D67)</f>
        <v>16863.7</v>
      </c>
      <c r="E68" s="10">
        <f t="shared" si="10"/>
        <v>31523.72</v>
      </c>
      <c r="F68" s="10"/>
      <c r="G68" s="10">
        <f t="shared" si="10"/>
        <v>68910.77</v>
      </c>
      <c r="H68" s="10">
        <f t="shared" si="10"/>
        <v>154349.94999999998</v>
      </c>
      <c r="I68" s="10">
        <f t="shared" si="10"/>
        <v>2645.74</v>
      </c>
      <c r="J68" s="10">
        <f t="shared" si="10"/>
        <v>531709.05999999994</v>
      </c>
    </row>
    <row r="69" spans="1:10" ht="15.75" thickTop="1" x14ac:dyDescent="0.25">
      <c r="A69" t="s">
        <v>69</v>
      </c>
    </row>
    <row r="70" spans="1:10" x14ac:dyDescent="0.25">
      <c r="A70" t="s">
        <v>70</v>
      </c>
    </row>
  </sheetData>
  <sheetProtection algorithmName="SHA-512" hashValue="N5smayNkOqMT1tGLJFaAkPwvcBzdexOY32JxLhQ1ttR3g3+Gsi3liuE+6fny48/w2/yzHQV7tCm4PXLe8mfZrg==" saltValue="72m4KifTQRLOEpQm6JkEGw==" spinCount="100000" sheet="1" objects="1" scenarios="1"/>
  <mergeCells count="9">
    <mergeCell ref="A60:J60"/>
    <mergeCell ref="A61:J61"/>
    <mergeCell ref="A62:J62"/>
    <mergeCell ref="A1:J1"/>
    <mergeCell ref="A2:J2"/>
    <mergeCell ref="A3:J3"/>
    <mergeCell ref="A4:J4"/>
    <mergeCell ref="A59:J59"/>
    <mergeCell ref="F6:I6"/>
  </mergeCells>
  <pageMargins left="0.7" right="0.7" top="0.75" bottom="0.75" header="0.3" footer="0.3"/>
  <pageSetup scale="57" orientation="portrait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City</cp:lastModifiedBy>
  <cp:lastPrinted>2023-04-10T13:06:58Z</cp:lastPrinted>
  <dcterms:created xsi:type="dcterms:W3CDTF">2021-05-27T18:22:09Z</dcterms:created>
  <dcterms:modified xsi:type="dcterms:W3CDTF">2024-01-30T20:52:22Z</dcterms:modified>
</cp:coreProperties>
</file>